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8\Q4\"/>
    </mc:Choice>
  </mc:AlternateContent>
  <xr:revisionPtr revIDLastSave="0" documentId="13_ncr:1_{CE0AEBEE-6A54-44AF-ADD0-15450AB470A0}" xr6:coauthVersionLast="40" xr6:coauthVersionMax="40" xr10:uidLastSave="{00000000-0000-0000-0000-000000000000}"/>
  <bookViews>
    <workbookView xWindow="-120" yWindow="-120" windowWidth="38640" windowHeight="21240" xr2:uid="{EA68843E-31A5-4919-95F0-601C43E6E8C9}"/>
  </bookViews>
  <sheets>
    <sheet name="YTD Group" sheetId="1" r:id="rId1"/>
    <sheet name="Q-o-Q Group " sheetId="2" r:id="rId2"/>
  </sheets>
  <definedNames>
    <definedName name="_xlnm.Print_Area" localSheetId="1">'Q-o-Q Group '!$A$1:$O$13</definedName>
    <definedName name="_xlnm.Print_Area" localSheetId="0">'YTD Group'!$A$1:$O$31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G16" i="1"/>
  <c r="K12" i="1"/>
  <c r="K14" i="1" s="1"/>
  <c r="K18" i="1" l="1"/>
  <c r="K16" i="1"/>
</calcChain>
</file>

<file path=xl/sharedStrings.xml><?xml version="1.0" encoding="utf-8"?>
<sst xmlns="http://schemas.openxmlformats.org/spreadsheetml/2006/main" count="53" uniqueCount="29">
  <si>
    <t>(HUF million)</t>
  </si>
  <si>
    <t>March 31</t>
  </si>
  <si>
    <t>June 30</t>
  </si>
  <si>
    <t>Sept 30</t>
  </si>
  <si>
    <t>Dec 31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</si>
  <si>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</si>
  <si>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</si>
  <si>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</si>
  <si>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</si>
  <si>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</si>
  <si>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</si>
  <si>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</si>
  <si>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Net debt</t>
  </si>
  <si>
    <t>Total equity</t>
  </si>
  <si>
    <t>Net debt + Total equity</t>
  </si>
  <si>
    <t>Net debt ratio</t>
  </si>
  <si>
    <t>Reconciliation of free cash flow (from continuing operation)</t>
  </si>
  <si>
    <t>Net cash generated from operating activities</t>
  </si>
  <si>
    <t>Net cash used in investing activities</t>
  </si>
  <si>
    <t xml:space="preserve">Repayment of other financial liabilities </t>
  </si>
  <si>
    <t>Payments for / Proceeds from other financial assets - net</t>
  </si>
  <si>
    <t>Free cash flow</t>
  </si>
  <si>
    <t>Net debt ratio = Net debt / (Net debt +Total equity)</t>
  </si>
  <si>
    <t>Free cash flow = Net cash generated from operating activities + Net cash used in investing activities + Repayment of other financial liabilities -  (Payments for) other financial assets - net</t>
  </si>
  <si>
    <t>Q1</t>
  </si>
  <si>
    <t>Q2</t>
  </si>
  <si>
    <t>Q3</t>
  </si>
  <si>
    <t>Q4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</si>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</sst>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#,##0\ ;\(#,##0\)"/>
    <numFmt numFmtId="166" formatCode="0.0%"/>
  </numFmts>
  <fonts count="11" x14ac:knownFonts="1">
    <font>
      <sz val="10"/>
      <name val="Times New Roman CE"/>
    </font>
    <font>
      <sz val="10"/>
      <name val="Times New Roman CE"/>
    </font>
    <font>
      <sz val="10"/>
      <color indexed="8"/>
      <name val="Tele-GroteskEENor"/>
      <charset val="238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sz val="10"/>
      <name val="Helv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</cellStyleXfs>
  <cellXfs count="63">
    <xf numFmtId="0" fontId="0" fillId="0" borderId="0" xfId="0"/>
    <xf numFmtId="164" fontId="2" fillId="2" borderId="1" xfId="0" applyNumberFormat="1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left" wrapText="1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164" fontId="5" fillId="0" borderId="0" xfId="0" applyNumberFormat="1" applyFont="1"/>
    <xf numFmtId="164" fontId="2" fillId="2" borderId="7" xfId="0" applyNumberFormat="1" applyFont="1" applyFill="1" applyBorder="1" applyAlignment="1">
      <alignment horizontal="left" wrapText="1"/>
    </xf>
    <xf numFmtId="164" fontId="2" fillId="2" borderId="8" xfId="0" applyNumberFormat="1" applyFont="1" applyFill="1" applyBorder="1" applyAlignment="1">
      <alignment horizontal="left" wrapText="1"/>
    </xf>
    <xf numFmtId="49" fontId="4" fillId="2" borderId="9" xfId="2" applyNumberFormat="1" applyFont="1" applyFill="1" applyBorder="1" applyAlignment="1">
      <alignment horizontal="center"/>
    </xf>
    <xf numFmtId="49" fontId="4" fillId="2" borderId="9" xfId="2" quotePrefix="1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left"/>
    </xf>
    <xf numFmtId="37" fontId="6" fillId="3" borderId="0" xfId="0" applyNumberFormat="1" applyFont="1" applyFill="1"/>
    <xf numFmtId="37" fontId="6" fillId="3" borderId="10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37" fontId="6" fillId="3" borderId="9" xfId="0" applyNumberFormat="1" applyFont="1" applyFill="1" applyBorder="1" applyAlignment="1">
      <alignment horizontal="center"/>
    </xf>
    <xf numFmtId="37" fontId="8" fillId="3" borderId="0" xfId="3" applyNumberFormat="1" applyFont="1" applyFill="1"/>
    <xf numFmtId="37" fontId="5" fillId="3" borderId="0" xfId="3" applyNumberFormat="1" applyFont="1" applyFill="1"/>
    <xf numFmtId="164" fontId="5" fillId="3" borderId="0" xfId="0" applyNumberFormat="1" applyFont="1" applyFill="1"/>
    <xf numFmtId="165" fontId="5" fillId="3" borderId="9" xfId="0" applyNumberFormat="1" applyFont="1" applyFill="1" applyBorder="1" applyAlignment="1">
      <alignment horizontal="right"/>
    </xf>
    <xf numFmtId="37" fontId="2" fillId="3" borderId="0" xfId="0" applyNumberFormat="1" applyFont="1" applyFill="1"/>
    <xf numFmtId="0" fontId="4" fillId="4" borderId="0" xfId="0" applyFont="1" applyFill="1" applyAlignment="1">
      <alignment vertical="top"/>
    </xf>
    <xf numFmtId="37" fontId="6" fillId="4" borderId="0" xfId="0" applyNumberFormat="1" applyFont="1" applyFill="1"/>
    <xf numFmtId="37" fontId="4" fillId="4" borderId="0" xfId="0" applyNumberFormat="1" applyFont="1" applyFill="1"/>
    <xf numFmtId="165" fontId="4" fillId="4" borderId="9" xfId="0" applyNumberFormat="1" applyFont="1" applyFill="1" applyBorder="1" applyAlignment="1">
      <alignment horizontal="right"/>
    </xf>
    <xf numFmtId="0" fontId="5" fillId="3" borderId="0" xfId="3" applyFont="1" applyFill="1"/>
    <xf numFmtId="164" fontId="5" fillId="3" borderId="9" xfId="0" applyNumberFormat="1" applyFont="1" applyFill="1" applyBorder="1"/>
    <xf numFmtId="164" fontId="5" fillId="4" borderId="0" xfId="0" applyNumberFormat="1" applyFont="1" applyFill="1"/>
    <xf numFmtId="37" fontId="9" fillId="3" borderId="0" xfId="3" applyNumberFormat="1" applyFont="1" applyFill="1"/>
    <xf numFmtId="166" fontId="5" fillId="3" borderId="9" xfId="1" applyNumberFormat="1" applyFont="1" applyFill="1" applyBorder="1"/>
    <xf numFmtId="0" fontId="4" fillId="4" borderId="11" xfId="0" applyFont="1" applyFill="1" applyBorder="1" applyAlignment="1">
      <alignment vertical="top"/>
    </xf>
    <xf numFmtId="37" fontId="6" fillId="4" borderId="11" xfId="0" applyNumberFormat="1" applyFont="1" applyFill="1" applyBorder="1"/>
    <xf numFmtId="37" fontId="4" fillId="4" borderId="11" xfId="0" applyNumberFormat="1" applyFont="1" applyFill="1" applyBorder="1"/>
    <xf numFmtId="166" fontId="4" fillId="4" borderId="12" xfId="1" applyNumberFormat="1" applyFont="1" applyFill="1" applyBorder="1" applyAlignment="1">
      <alignment horizontal="right"/>
    </xf>
    <xf numFmtId="37" fontId="4" fillId="3" borderId="0" xfId="0" applyNumberFormat="1" applyFont="1" applyFill="1"/>
    <xf numFmtId="37" fontId="4" fillId="3" borderId="9" xfId="0" applyNumberFormat="1" applyFont="1" applyFill="1" applyBorder="1" applyAlignment="1">
      <alignment horizontal="center"/>
    </xf>
    <xf numFmtId="37" fontId="4" fillId="3" borderId="0" xfId="3" applyNumberFormat="1" applyFont="1" applyFill="1"/>
    <xf numFmtId="165" fontId="4" fillId="3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0" fontId="4" fillId="3" borderId="0" xfId="0" applyFont="1" applyFill="1" applyAlignment="1">
      <alignment vertical="top"/>
    </xf>
    <xf numFmtId="37" fontId="5" fillId="3" borderId="0" xfId="0" applyNumberFormat="1" applyFont="1" applyFill="1"/>
    <xf numFmtId="164" fontId="6" fillId="4" borderId="13" xfId="0" applyNumberFormat="1" applyFont="1" applyFill="1" applyBorder="1" applyAlignment="1">
      <alignment horizontal="left"/>
    </xf>
    <xf numFmtId="37" fontId="4" fillId="4" borderId="13" xfId="0" applyNumberFormat="1" applyFont="1" applyFill="1" applyBorder="1"/>
    <xf numFmtId="165" fontId="4" fillId="4" borderId="14" xfId="4" applyNumberFormat="1" applyFont="1" applyFill="1" applyBorder="1" applyAlignment="1">
      <alignment horizontal="right"/>
    </xf>
    <xf numFmtId="164" fontId="5" fillId="0" borderId="0" xfId="4" applyNumberFormat="1" applyFont="1"/>
    <xf numFmtId="0" fontId="5" fillId="3" borderId="0" xfId="5" applyFont="1" applyFill="1"/>
    <xf numFmtId="164" fontId="1" fillId="0" borderId="0" xfId="0" applyNumberFormat="1" applyFont="1"/>
    <xf numFmtId="164" fontId="4" fillId="3" borderId="0" xfId="0" applyNumberFormat="1" applyFont="1" applyFill="1" applyAlignment="1">
      <alignment horizontal="left"/>
    </xf>
    <xf numFmtId="37" fontId="4" fillId="0" borderId="10" xfId="0" applyNumberFormat="1" applyFont="1" applyBorder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37" fontId="4" fillId="2" borderId="10" xfId="0" applyNumberFormat="1" applyFont="1" applyFill="1" applyBorder="1" applyAlignment="1">
      <alignment horizontal="center"/>
    </xf>
    <xf numFmtId="164" fontId="5" fillId="0" borderId="9" xfId="0" applyNumberFormat="1" applyFont="1" applyBorder="1"/>
    <xf numFmtId="164" fontId="5" fillId="2" borderId="9" xfId="0" applyNumberFormat="1" applyFont="1" applyFill="1" applyBorder="1"/>
    <xf numFmtId="165" fontId="4" fillId="0" borderId="9" xfId="0" applyNumberFormat="1" applyFont="1" applyBorder="1" applyAlignment="1">
      <alignment horizontal="right"/>
    </xf>
    <xf numFmtId="165" fontId="4" fillId="2" borderId="9" xfId="0" applyNumberFormat="1" applyFont="1" applyFill="1" applyBorder="1" applyAlignment="1">
      <alignment horizontal="right"/>
    </xf>
    <xf numFmtId="165" fontId="5" fillId="0" borderId="9" xfId="4" applyNumberFormat="1" applyFont="1" applyBorder="1" applyAlignment="1">
      <alignment horizontal="right"/>
    </xf>
    <xf numFmtId="165" fontId="5" fillId="2" borderId="9" xfId="4" applyNumberFormat="1" applyFont="1" applyFill="1" applyBorder="1" applyAlignment="1">
      <alignment horizontal="right"/>
    </xf>
    <xf numFmtId="164" fontId="4" fillId="4" borderId="13" xfId="0" applyNumberFormat="1" applyFont="1" applyFill="1" applyBorder="1" applyAlignment="1">
      <alignment horizontal="left"/>
    </xf>
  </cellXfs>
  <cellStyles count="6">
    <cellStyle name="Normál" xfId="0" builtinId="0"/>
    <cellStyle name="Normál 2" xfId="4" xr:uid="{48641F51-158E-4460-9338-BFFE86EA5D66}"/>
    <cellStyle name="Normál_0506_IR" xfId="5" xr:uid="{B55FCD36-793C-45A9-91AD-EBD5D05CD947}"/>
    <cellStyle name="Normal_Sheet1" xfId="2" xr:uid="{1F9F9B59-CCA0-47FC-AFA6-B9AB960FD779}"/>
    <cellStyle name="Stílus 1" xfId="3" xr:uid="{EE7DFE81-1D6B-4209-A0B3-9D09CD8DA5A1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9576-F4D8-49BC-9557-5804E5600EC7}">
  <sheetPr transitionEvaluation="1">
    <pageSetUpPr fitToPage="1"/>
  </sheetPr>
  <dimension ref="A1:O31"/>
  <sheetViews>
    <sheetView showGridLines="0" tabSelected="1" zoomScaleNormal="100" zoomScaleSheetLayoutView="115" workbookViewId="0">
      <pane xSplit="3" ySplit="2" topLeftCell="H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8.5" defaultRowHeight="12" x14ac:dyDescent="0.15"/>
  <cols>
    <col min="1" max="1" width="6.6640625" style="8" customWidth="1"/>
    <col min="2" max="2" width="5.83203125" style="8" customWidth="1"/>
    <col min="3" max="3" width="50" style="8" customWidth="1"/>
    <col min="4" max="11" width="13.1640625" style="8" customWidth="1"/>
    <col min="12" max="12" width="13.33203125" style="8" customWidth="1"/>
    <col min="13" max="15" width="12" style="8" customWidth="1"/>
    <col min="16" max="16384" width="8.5" style="8"/>
  </cols>
  <sheetData>
    <row r="1" spans="1:15" ht="12" customHeight="1" x14ac:dyDescent="0.15">
      <c r="A1" s="1" t="s">
        <v>0</v>
      </c>
      <c r="B1" s="1"/>
      <c r="C1" s="2"/>
      <c r="D1" s="3">
        <v>2016</v>
      </c>
      <c r="E1" s="4"/>
      <c r="F1" s="4"/>
      <c r="G1" s="5"/>
      <c r="H1" s="3">
        <v>2017</v>
      </c>
      <c r="I1" s="4"/>
      <c r="J1" s="4"/>
      <c r="K1" s="5"/>
      <c r="L1" s="6">
        <v>2018</v>
      </c>
      <c r="M1" s="7"/>
      <c r="N1" s="7"/>
      <c r="O1" s="7"/>
    </row>
    <row r="2" spans="1:15" ht="12" customHeight="1" x14ac:dyDescent="0.15">
      <c r="A2" s="9"/>
      <c r="B2" s="9"/>
      <c r="C2" s="10"/>
      <c r="D2" s="11" t="s">
        <v>1</v>
      </c>
      <c r="E2" s="12" t="s">
        <v>2</v>
      </c>
      <c r="F2" s="11" t="s">
        <v>3</v>
      </c>
      <c r="G2" s="11" t="s">
        <v>4</v>
      </c>
      <c r="H2" s="11" t="s">
        <v>1</v>
      </c>
      <c r="I2" s="12" t="s">
        <v>2</v>
      </c>
      <c r="J2" s="11" t="s">
        <v>3</v>
      </c>
      <c r="K2" s="11" t="s">
        <v>4</v>
      </c>
      <c r="L2" s="11" t="s">
        <v>1</v>
      </c>
      <c r="M2" s="12" t="s">
        <v>2</v>
      </c>
      <c r="N2" s="11" t="s">
        <v>3</v>
      </c>
      <c r="O2" s="11" t="s">
        <v>4</v>
      </c>
    </row>
    <row r="3" spans="1:15" ht="12" customHeight="1" x14ac:dyDescent="0.15">
      <c r="A3" s="13"/>
      <c r="B3" s="13"/>
      <c r="C3" s="14"/>
      <c r="D3" s="15"/>
      <c r="E3" s="15"/>
      <c r="F3" s="16"/>
      <c r="G3" s="15"/>
      <c r="H3" s="15"/>
      <c r="I3" s="15"/>
      <c r="J3" s="17"/>
      <c r="K3" s="16"/>
      <c r="L3" s="15"/>
      <c r="M3" s="15"/>
      <c r="N3" s="17"/>
      <c r="O3" s="16"/>
    </row>
    <row r="4" spans="1:15" ht="12" customHeight="1" x14ac:dyDescent="0.15">
      <c r="A4" s="13" t="s">
        <v>5</v>
      </c>
      <c r="B4" s="13"/>
      <c r="C4" s="14"/>
      <c r="D4" s="18"/>
      <c r="E4" s="18"/>
      <c r="F4" s="16"/>
      <c r="G4" s="18"/>
      <c r="H4" s="18"/>
      <c r="I4" s="18"/>
      <c r="J4" s="17"/>
      <c r="K4" s="16"/>
      <c r="L4" s="18"/>
      <c r="M4" s="18"/>
      <c r="N4" s="17"/>
      <c r="O4" s="16"/>
    </row>
    <row r="5" spans="1:15" ht="12" customHeight="1" x14ac:dyDescent="0.15">
      <c r="A5" s="13"/>
      <c r="B5" s="13"/>
      <c r="C5" s="14"/>
      <c r="D5" s="18"/>
      <c r="E5" s="18"/>
      <c r="F5" s="16"/>
      <c r="G5" s="18"/>
      <c r="H5" s="18"/>
      <c r="I5" s="18"/>
      <c r="J5" s="17"/>
      <c r="K5" s="16"/>
      <c r="L5" s="18"/>
      <c r="M5" s="18"/>
      <c r="N5" s="17"/>
      <c r="O5" s="16"/>
    </row>
    <row r="6" spans="1:15" ht="12" customHeight="1" x14ac:dyDescent="0.15">
      <c r="A6" s="19"/>
      <c r="B6" s="20" t="s">
        <v>6</v>
      </c>
      <c r="C6" s="21"/>
      <c r="D6" s="22">
        <v>128663</v>
      </c>
      <c r="E6" s="22">
        <v>157422</v>
      </c>
      <c r="F6" s="16">
        <v>90039</v>
      </c>
      <c r="G6" s="22">
        <v>72589</v>
      </c>
      <c r="H6" s="22">
        <v>33142</v>
      </c>
      <c r="I6" s="22">
        <v>59697</v>
      </c>
      <c r="J6" s="17">
        <v>48496</v>
      </c>
      <c r="K6" s="16">
        <v>35191</v>
      </c>
      <c r="L6" s="22">
        <v>81110</v>
      </c>
      <c r="M6" s="22">
        <v>111614</v>
      </c>
      <c r="N6" s="17">
        <v>94752</v>
      </c>
      <c r="O6" s="16">
        <v>94752</v>
      </c>
    </row>
    <row r="7" spans="1:15" ht="12" customHeight="1" x14ac:dyDescent="0.15">
      <c r="A7" s="19"/>
      <c r="B7" s="20" t="s">
        <v>7</v>
      </c>
      <c r="C7" s="21"/>
      <c r="D7" s="22">
        <v>25069</v>
      </c>
      <c r="E7" s="22">
        <v>23401</v>
      </c>
      <c r="F7" s="16">
        <v>23021</v>
      </c>
      <c r="G7" s="22">
        <v>22600</v>
      </c>
      <c r="H7" s="22">
        <v>25222</v>
      </c>
      <c r="I7" s="22">
        <v>14173</v>
      </c>
      <c r="J7" s="17">
        <v>9036</v>
      </c>
      <c r="K7" s="16">
        <v>8757</v>
      </c>
      <c r="L7" s="22">
        <v>10561</v>
      </c>
      <c r="M7" s="22">
        <v>9505</v>
      </c>
      <c r="N7" s="17">
        <v>9707</v>
      </c>
      <c r="O7" s="16">
        <v>9707</v>
      </c>
    </row>
    <row r="8" spans="1:15" ht="12" customHeight="1" x14ac:dyDescent="0.15">
      <c r="A8" s="19"/>
      <c r="B8" s="20" t="s">
        <v>8</v>
      </c>
      <c r="C8" s="21"/>
      <c r="D8" s="22">
        <v>220625</v>
      </c>
      <c r="E8" s="22">
        <v>198291</v>
      </c>
      <c r="F8" s="16">
        <v>245850</v>
      </c>
      <c r="G8" s="22">
        <v>247179</v>
      </c>
      <c r="H8" s="22">
        <v>246670</v>
      </c>
      <c r="I8" s="22">
        <v>247443</v>
      </c>
      <c r="J8" s="17">
        <v>247480</v>
      </c>
      <c r="K8" s="16">
        <v>231646</v>
      </c>
      <c r="L8" s="22">
        <v>195202</v>
      </c>
      <c r="M8" s="22">
        <v>175601</v>
      </c>
      <c r="N8" s="17">
        <v>173858</v>
      </c>
      <c r="O8" s="16">
        <v>173858</v>
      </c>
    </row>
    <row r="9" spans="1:15" ht="12" customHeight="1" x14ac:dyDescent="0.15">
      <c r="A9" s="19"/>
      <c r="B9" s="20" t="s">
        <v>9</v>
      </c>
      <c r="C9" s="21"/>
      <c r="D9" s="22">
        <v>53280</v>
      </c>
      <c r="E9" s="22">
        <v>52332</v>
      </c>
      <c r="F9" s="16">
        <v>51821</v>
      </c>
      <c r="G9" s="22">
        <v>50098</v>
      </c>
      <c r="H9" s="22">
        <v>48286</v>
      </c>
      <c r="I9" s="22">
        <v>48290</v>
      </c>
      <c r="J9" s="17">
        <v>47202</v>
      </c>
      <c r="K9" s="16">
        <v>47608</v>
      </c>
      <c r="L9" s="22">
        <v>46113</v>
      </c>
      <c r="M9" s="22">
        <v>45080</v>
      </c>
      <c r="N9" s="17">
        <v>44455</v>
      </c>
      <c r="O9" s="16">
        <v>44455</v>
      </c>
    </row>
    <row r="10" spans="1:15" ht="12" customHeight="1" x14ac:dyDescent="0.15">
      <c r="A10" s="19"/>
      <c r="B10" s="23" t="s">
        <v>10</v>
      </c>
      <c r="C10" s="21"/>
      <c r="D10" s="22">
        <v>-12191</v>
      </c>
      <c r="E10" s="22">
        <v>-14028</v>
      </c>
      <c r="F10" s="16">
        <v>-8410</v>
      </c>
      <c r="G10" s="22">
        <v>-10805</v>
      </c>
      <c r="H10" s="22">
        <v>-8999</v>
      </c>
      <c r="I10" s="22">
        <v>-7789</v>
      </c>
      <c r="J10" s="17">
        <v>-6294</v>
      </c>
      <c r="K10" s="16">
        <v>-5399</v>
      </c>
      <c r="L10" s="22">
        <v>-6641</v>
      </c>
      <c r="M10" s="22">
        <v>-7581</v>
      </c>
      <c r="N10" s="17">
        <v>-7826</v>
      </c>
      <c r="O10" s="16">
        <v>-7826</v>
      </c>
    </row>
    <row r="11" spans="1:15" ht="12" customHeight="1" x14ac:dyDescent="0.15">
      <c r="A11" s="19"/>
      <c r="B11" s="23" t="s">
        <v>11</v>
      </c>
      <c r="C11" s="21"/>
      <c r="D11" s="22">
        <v>-15438</v>
      </c>
      <c r="E11" s="22">
        <v>-13312</v>
      </c>
      <c r="F11" s="16">
        <v>-3663</v>
      </c>
      <c r="G11" s="22">
        <v>-5104</v>
      </c>
      <c r="H11" s="22">
        <v>-6008</v>
      </c>
      <c r="I11" s="22">
        <v>-4392</v>
      </c>
      <c r="J11" s="17">
        <v>-2195</v>
      </c>
      <c r="K11" s="16">
        <v>-8162</v>
      </c>
      <c r="L11" s="22">
        <v>-8220</v>
      </c>
      <c r="M11" s="22">
        <v>-10194</v>
      </c>
      <c r="N11" s="17">
        <v>-4989</v>
      </c>
      <c r="O11" s="16">
        <v>-4989</v>
      </c>
    </row>
    <row r="12" spans="1:15" ht="12" customHeight="1" x14ac:dyDescent="0.15">
      <c r="A12" s="24" t="s">
        <v>12</v>
      </c>
      <c r="B12" s="25"/>
      <c r="C12" s="26"/>
      <c r="D12" s="27">
        <v>400008</v>
      </c>
      <c r="E12" s="27">
        <v>404106</v>
      </c>
      <c r="F12" s="27">
        <v>398658</v>
      </c>
      <c r="G12" s="27">
        <v>376557</v>
      </c>
      <c r="H12" s="27">
        <v>338313</v>
      </c>
      <c r="I12" s="27">
        <v>357422</v>
      </c>
      <c r="J12" s="27">
        <v>343725</v>
      </c>
      <c r="K12" s="27">
        <f>SUM(K6:K11)</f>
        <v>309641</v>
      </c>
      <c r="L12" s="27">
        <v>318125</v>
      </c>
      <c r="M12" s="27">
        <v>324025</v>
      </c>
      <c r="N12" s="27">
        <v>309957</v>
      </c>
      <c r="O12" s="27">
        <v>309957</v>
      </c>
    </row>
    <row r="13" spans="1:15" ht="12" customHeight="1" x14ac:dyDescent="0.15">
      <c r="A13" s="28"/>
      <c r="B13" s="28"/>
      <c r="C13" s="21"/>
      <c r="D13" s="29"/>
      <c r="E13" s="29"/>
      <c r="F13" s="16"/>
      <c r="G13" s="29"/>
      <c r="H13" s="29"/>
      <c r="I13" s="29"/>
      <c r="J13" s="17"/>
      <c r="K13" s="16"/>
      <c r="L13" s="29"/>
      <c r="M13" s="29"/>
      <c r="N13" s="17"/>
      <c r="O13" s="16"/>
    </row>
    <row r="14" spans="1:15" ht="12" customHeight="1" x14ac:dyDescent="0.15">
      <c r="A14" s="19"/>
      <c r="B14" s="23" t="s">
        <v>12</v>
      </c>
      <c r="C14" s="21"/>
      <c r="D14" s="22">
        <v>400008</v>
      </c>
      <c r="E14" s="22">
        <v>404106</v>
      </c>
      <c r="F14" s="16">
        <v>398658</v>
      </c>
      <c r="G14" s="22">
        <v>376557</v>
      </c>
      <c r="H14" s="22">
        <v>338313</v>
      </c>
      <c r="I14" s="22">
        <v>357422</v>
      </c>
      <c r="J14" s="17">
        <v>343725</v>
      </c>
      <c r="K14" s="16">
        <f>K12</f>
        <v>309641</v>
      </c>
      <c r="L14" s="22">
        <v>318125</v>
      </c>
      <c r="M14" s="22">
        <v>324025</v>
      </c>
      <c r="N14" s="17">
        <v>309957</v>
      </c>
      <c r="O14" s="16">
        <v>309957</v>
      </c>
    </row>
    <row r="15" spans="1:15" ht="12" customHeight="1" x14ac:dyDescent="0.15">
      <c r="A15" s="19"/>
      <c r="B15" s="23" t="s">
        <v>13</v>
      </c>
      <c r="C15" s="21"/>
      <c r="D15" s="22">
        <v>556767</v>
      </c>
      <c r="E15" s="22">
        <v>548803</v>
      </c>
      <c r="F15" s="16">
        <v>559829</v>
      </c>
      <c r="G15" s="22">
        <v>581333</v>
      </c>
      <c r="H15" s="22">
        <v>575628</v>
      </c>
      <c r="I15" s="22">
        <v>556671</v>
      </c>
      <c r="J15" s="17">
        <v>575527</v>
      </c>
      <c r="K15" s="16">
        <v>580073</v>
      </c>
      <c r="L15" s="22">
        <v>606364</v>
      </c>
      <c r="M15" s="22">
        <v>594405</v>
      </c>
      <c r="N15" s="17">
        <v>607869</v>
      </c>
      <c r="O15" s="16">
        <v>607869</v>
      </c>
    </row>
    <row r="16" spans="1:15" ht="12" customHeight="1" x14ac:dyDescent="0.15">
      <c r="A16" s="25" t="s">
        <v>14</v>
      </c>
      <c r="B16" s="25"/>
      <c r="C16" s="30"/>
      <c r="D16" s="27">
        <v>956775</v>
      </c>
      <c r="E16" s="27">
        <v>952909</v>
      </c>
      <c r="F16" s="27">
        <v>958487</v>
      </c>
      <c r="G16" s="27">
        <f>+G15+G14</f>
        <v>957890</v>
      </c>
      <c r="H16" s="27">
        <v>913941</v>
      </c>
      <c r="I16" s="27">
        <v>914093</v>
      </c>
      <c r="J16" s="27">
        <v>919252</v>
      </c>
      <c r="K16" s="27">
        <f>K14+K15</f>
        <v>889714</v>
      </c>
      <c r="L16" s="27">
        <v>924489</v>
      </c>
      <c r="M16" s="27">
        <v>918430</v>
      </c>
      <c r="N16" s="27">
        <v>917826</v>
      </c>
      <c r="O16" s="27">
        <v>917826</v>
      </c>
    </row>
    <row r="17" spans="1:15" ht="12" customHeight="1" x14ac:dyDescent="0.15">
      <c r="A17" s="31"/>
      <c r="B17" s="31"/>
      <c r="C17" s="2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2" customHeight="1" x14ac:dyDescent="0.15">
      <c r="A18" s="33" t="s">
        <v>15</v>
      </c>
      <c r="B18" s="34"/>
      <c r="C18" s="35"/>
      <c r="D18" s="36">
        <v>0.41807948577251702</v>
      </c>
      <c r="E18" s="36">
        <v>0.42407617096700734</v>
      </c>
      <c r="F18" s="36">
        <v>0.41592426397019472</v>
      </c>
      <c r="G18" s="36">
        <v>0.39300000000000002</v>
      </c>
      <c r="H18" s="36">
        <v>0.37016940918505681</v>
      </c>
      <c r="I18" s="36">
        <v>0.39101273065213277</v>
      </c>
      <c r="J18" s="36">
        <v>0.37391814214165431</v>
      </c>
      <c r="K18" s="36">
        <f>K14/K16</f>
        <v>0.34802307258287496</v>
      </c>
      <c r="L18" s="36">
        <v>0.34410901589959425</v>
      </c>
      <c r="M18" s="36">
        <v>0.35280315320710343</v>
      </c>
      <c r="N18" s="36">
        <v>0.33770780082499297</v>
      </c>
      <c r="O18" s="36">
        <v>0.33770780082499297</v>
      </c>
    </row>
    <row r="19" spans="1:15" ht="12" customHeight="1" x14ac:dyDescent="0.15">
      <c r="A19" s="13"/>
      <c r="B19" s="13"/>
      <c r="C19" s="37"/>
      <c r="D19" s="38"/>
      <c r="E19" s="38"/>
      <c r="F19" s="16"/>
      <c r="G19" s="38"/>
      <c r="H19" s="38"/>
      <c r="I19" s="38"/>
      <c r="J19" s="17"/>
      <c r="K19" s="16"/>
      <c r="L19" s="38"/>
      <c r="M19" s="38"/>
      <c r="N19" s="17"/>
      <c r="O19" s="16"/>
    </row>
    <row r="20" spans="1:15" ht="12" customHeight="1" x14ac:dyDescent="0.15">
      <c r="A20" s="13" t="s">
        <v>16</v>
      </c>
      <c r="B20" s="21"/>
      <c r="C20" s="21"/>
      <c r="D20" s="29"/>
      <c r="E20" s="29"/>
      <c r="F20" s="16"/>
      <c r="G20" s="29"/>
      <c r="H20" s="29"/>
      <c r="I20" s="29"/>
      <c r="J20" s="17"/>
      <c r="K20" s="16"/>
      <c r="L20" s="29"/>
      <c r="M20" s="29"/>
      <c r="N20" s="17"/>
      <c r="O20" s="16"/>
    </row>
    <row r="21" spans="1:15" ht="12" customHeight="1" x14ac:dyDescent="0.15">
      <c r="A21" s="19"/>
      <c r="B21" s="39"/>
      <c r="C21" s="21"/>
      <c r="D21" s="40"/>
      <c r="E21" s="40"/>
      <c r="F21" s="16"/>
      <c r="G21" s="40"/>
      <c r="H21" s="40"/>
      <c r="I21" s="40"/>
      <c r="J21" s="17"/>
      <c r="K21" s="16"/>
      <c r="L21" s="40"/>
      <c r="M21" s="40"/>
      <c r="N21" s="17"/>
      <c r="O21" s="16"/>
    </row>
    <row r="22" spans="1:15" ht="12" customHeight="1" x14ac:dyDescent="0.15">
      <c r="A22" s="19"/>
      <c r="B22" s="23" t="s">
        <v>17</v>
      </c>
      <c r="C22" s="21"/>
      <c r="D22" s="22">
        <v>24878</v>
      </c>
      <c r="E22" s="22">
        <v>61225</v>
      </c>
      <c r="F22" s="41">
        <v>100759</v>
      </c>
      <c r="G22" s="22">
        <v>148782</v>
      </c>
      <c r="H22" s="22">
        <v>27639</v>
      </c>
      <c r="I22" s="22">
        <v>62109</v>
      </c>
      <c r="J22" s="42">
        <v>95536</v>
      </c>
      <c r="K22" s="41">
        <v>157411</v>
      </c>
      <c r="L22" s="22">
        <v>10091</v>
      </c>
      <c r="M22" s="22">
        <v>51317</v>
      </c>
      <c r="N22" s="42">
        <v>90901</v>
      </c>
      <c r="O22" s="41">
        <v>90901</v>
      </c>
    </row>
    <row r="23" spans="1:15" ht="12" customHeight="1" x14ac:dyDescent="0.15">
      <c r="A23" s="43"/>
      <c r="B23" s="23" t="s">
        <v>18</v>
      </c>
      <c r="C23" s="44"/>
      <c r="D23" s="22">
        <v>-18654</v>
      </c>
      <c r="E23" s="22">
        <v>-40086</v>
      </c>
      <c r="F23" s="41">
        <v>-56027</v>
      </c>
      <c r="G23" s="22">
        <v>-83226</v>
      </c>
      <c r="H23" s="22">
        <v>-28138</v>
      </c>
      <c r="I23" s="22">
        <v>-48655</v>
      </c>
      <c r="J23" s="42">
        <v>-62086</v>
      </c>
      <c r="K23" s="41">
        <v>-94353</v>
      </c>
      <c r="L23" s="22">
        <v>-19646</v>
      </c>
      <c r="M23" s="22">
        <v>-37860</v>
      </c>
      <c r="N23" s="42">
        <v>-55044</v>
      </c>
      <c r="O23" s="41">
        <v>-55044</v>
      </c>
    </row>
    <row r="24" spans="1:15" ht="12" customHeight="1" x14ac:dyDescent="0.15">
      <c r="A24" s="43"/>
      <c r="B24" s="44" t="s">
        <v>19</v>
      </c>
      <c r="C24" s="44"/>
      <c r="D24" s="22">
        <v>-1234</v>
      </c>
      <c r="E24" s="22">
        <v>-4000</v>
      </c>
      <c r="F24" s="41">
        <v>-5742</v>
      </c>
      <c r="G24" s="22">
        <v>-8347</v>
      </c>
      <c r="H24" s="22">
        <v>-1974</v>
      </c>
      <c r="I24" s="22">
        <v>-4506</v>
      </c>
      <c r="J24" s="42">
        <v>-6052</v>
      </c>
      <c r="K24" s="41">
        <v>-7485</v>
      </c>
      <c r="L24" s="22">
        <v>-1610</v>
      </c>
      <c r="M24" s="22">
        <v>-3161</v>
      </c>
      <c r="N24" s="42">
        <v>-4831</v>
      </c>
      <c r="O24" s="41">
        <v>-4831</v>
      </c>
    </row>
    <row r="25" spans="1:15" ht="12" customHeight="1" x14ac:dyDescent="0.15">
      <c r="A25" s="28"/>
      <c r="B25" s="23" t="s">
        <v>20</v>
      </c>
      <c r="C25" s="21"/>
      <c r="D25" s="22">
        <v>-4942</v>
      </c>
      <c r="E25" s="22">
        <v>-4181</v>
      </c>
      <c r="F25" s="41">
        <v>446</v>
      </c>
      <c r="G25" s="22">
        <v>-88</v>
      </c>
      <c r="H25" s="22">
        <v>-2723</v>
      </c>
      <c r="I25" s="22">
        <v>-1801</v>
      </c>
      <c r="J25" s="42">
        <v>-23</v>
      </c>
      <c r="K25" s="41">
        <v>2867</v>
      </c>
      <c r="L25" s="22">
        <v>-1219</v>
      </c>
      <c r="M25" s="22">
        <v>-1330</v>
      </c>
      <c r="N25" s="42">
        <v>2456</v>
      </c>
      <c r="O25" s="41">
        <v>2456</v>
      </c>
    </row>
    <row r="26" spans="1:15" ht="12" customHeight="1" thickBot="1" x14ac:dyDescent="0.2">
      <c r="A26" s="45" t="s">
        <v>21</v>
      </c>
      <c r="B26" s="45"/>
      <c r="C26" s="46"/>
      <c r="D26" s="47">
        <v>9932</v>
      </c>
      <c r="E26" s="47">
        <v>21320</v>
      </c>
      <c r="F26" s="47">
        <v>38544</v>
      </c>
      <c r="G26" s="47">
        <v>57297</v>
      </c>
      <c r="H26" s="47">
        <v>250</v>
      </c>
      <c r="I26" s="47">
        <v>10749</v>
      </c>
      <c r="J26" s="47">
        <v>27421</v>
      </c>
      <c r="K26" s="47">
        <f>SUM(K22:K25)</f>
        <v>58440</v>
      </c>
      <c r="L26" s="47">
        <v>-9946</v>
      </c>
      <c r="M26" s="47">
        <v>11626</v>
      </c>
      <c r="N26" s="47">
        <v>28570</v>
      </c>
      <c r="O26" s="47">
        <v>28570</v>
      </c>
    </row>
    <row r="27" spans="1:15" ht="12" customHeight="1" x14ac:dyDescent="0.15"/>
    <row r="28" spans="1:15" ht="12" customHeight="1" x14ac:dyDescent="0.15">
      <c r="A28" s="8" t="s">
        <v>22</v>
      </c>
    </row>
    <row r="29" spans="1:15" ht="12" customHeight="1" x14ac:dyDescent="0.15">
      <c r="A29" s="48" t="s">
        <v>23</v>
      </c>
    </row>
    <row r="31" spans="1:15" x14ac:dyDescent="0.15">
      <c r="A31" s="49"/>
    </row>
  </sheetData>
  <mergeCells count="4">
    <mergeCell ref="A1:C2"/>
    <mergeCell ref="D1:G1"/>
    <mergeCell ref="H1:K1"/>
    <mergeCell ref="L1:O1"/>
  </mergeCells>
  <printOptions horizontalCentered="1"/>
  <pageMargins left="0.47244094488188981" right="0.39370078740157483" top="0.98425196850393704" bottom="0.70866141732283472" header="0.31496062992125984" footer="0.51181102362204722"/>
  <pageSetup paperSize="9" scale="74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DA2F-B6A5-421D-AFB8-306E7EF2DD3C}">
  <sheetPr transitionEvaluation="1">
    <pageSetUpPr fitToPage="1"/>
  </sheetPr>
  <dimension ref="A1:O22"/>
  <sheetViews>
    <sheetView showGridLines="0" zoomScaleNormal="100" zoomScaleSheetLayoutView="115" zoomScalePageLayoutView="50" workbookViewId="0">
      <pane xSplit="3" ySplit="2" topLeftCell="I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8.5" defaultRowHeight="12.75" x14ac:dyDescent="0.2"/>
  <cols>
    <col min="1" max="1" width="6.6640625" style="50" customWidth="1"/>
    <col min="2" max="2" width="5.83203125" style="50" customWidth="1"/>
    <col min="3" max="3" width="55.6640625" style="50" customWidth="1"/>
    <col min="4" max="11" width="13.1640625" style="50" customWidth="1"/>
    <col min="12" max="12" width="13.6640625" style="50" customWidth="1"/>
    <col min="13" max="15" width="14" style="50" customWidth="1"/>
    <col min="16" max="16384" width="8.5" style="50"/>
  </cols>
  <sheetData>
    <row r="1" spans="1:15" ht="12.75" customHeight="1" x14ac:dyDescent="0.2">
      <c r="A1" s="1" t="s">
        <v>0</v>
      </c>
      <c r="B1" s="1"/>
      <c r="C1" s="2"/>
      <c r="D1" s="3">
        <v>2016</v>
      </c>
      <c r="E1" s="4"/>
      <c r="F1" s="4"/>
      <c r="G1" s="5"/>
      <c r="H1" s="3">
        <v>2017</v>
      </c>
      <c r="I1" s="4"/>
      <c r="J1" s="4"/>
      <c r="K1" s="5"/>
      <c r="L1" s="3">
        <v>2018</v>
      </c>
      <c r="M1" s="4"/>
      <c r="N1" s="4"/>
      <c r="O1" s="5"/>
    </row>
    <row r="2" spans="1:15" ht="12.75" customHeight="1" x14ac:dyDescent="0.2">
      <c r="A2" s="9"/>
      <c r="B2" s="9"/>
      <c r="C2" s="10"/>
      <c r="D2" s="11" t="s">
        <v>24</v>
      </c>
      <c r="E2" s="11" t="s">
        <v>25</v>
      </c>
      <c r="F2" s="11" t="s">
        <v>26</v>
      </c>
      <c r="G2" s="11" t="s">
        <v>27</v>
      </c>
      <c r="H2" s="11" t="s">
        <v>24</v>
      </c>
      <c r="I2" s="11" t="s">
        <v>25</v>
      </c>
      <c r="J2" s="11" t="s">
        <v>26</v>
      </c>
      <c r="K2" s="11" t="s">
        <v>27</v>
      </c>
      <c r="L2" s="11" t="s">
        <v>24</v>
      </c>
      <c r="M2" s="11" t="s">
        <v>25</v>
      </c>
      <c r="N2" s="11" t="s">
        <v>26</v>
      </c>
      <c r="O2" s="11" t="s">
        <v>27</v>
      </c>
    </row>
    <row r="3" spans="1:15" ht="12.75" customHeight="1" x14ac:dyDescent="0.2">
      <c r="A3" s="51"/>
      <c r="B3" s="51"/>
      <c r="C3" s="37"/>
      <c r="D3" s="52"/>
      <c r="E3" s="52"/>
      <c r="F3" s="53"/>
      <c r="G3" s="52"/>
      <c r="H3" s="52"/>
      <c r="I3" s="52"/>
      <c r="J3" s="54"/>
      <c r="K3" s="55"/>
      <c r="L3" s="52"/>
      <c r="M3" s="52"/>
      <c r="N3" s="54"/>
      <c r="O3" s="53"/>
    </row>
    <row r="4" spans="1:15" x14ac:dyDescent="0.2">
      <c r="A4" s="13" t="s">
        <v>16</v>
      </c>
      <c r="B4" s="21"/>
      <c r="C4" s="21"/>
      <c r="D4" s="56"/>
      <c r="E4" s="56"/>
      <c r="F4" s="53"/>
      <c r="G4" s="56"/>
      <c r="H4" s="56"/>
      <c r="I4" s="56"/>
      <c r="J4" s="54"/>
      <c r="K4" s="57"/>
      <c r="L4" s="56"/>
      <c r="M4" s="56"/>
      <c r="N4" s="54"/>
      <c r="O4" s="53"/>
    </row>
    <row r="5" spans="1:15" x14ac:dyDescent="0.2">
      <c r="A5" s="19"/>
      <c r="B5" s="39"/>
      <c r="C5" s="21"/>
      <c r="D5" s="58"/>
      <c r="E5" s="58"/>
      <c r="F5" s="53"/>
      <c r="G5" s="58"/>
      <c r="H5" s="58"/>
      <c r="I5" s="58"/>
      <c r="J5" s="54"/>
      <c r="K5" s="59"/>
      <c r="L5" s="58"/>
      <c r="M5" s="58"/>
      <c r="N5" s="54"/>
      <c r="O5" s="53"/>
    </row>
    <row r="6" spans="1:15" x14ac:dyDescent="0.2">
      <c r="A6" s="19"/>
      <c r="B6" s="44" t="s">
        <v>17</v>
      </c>
      <c r="C6" s="21"/>
      <c r="D6" s="60">
        <v>24878</v>
      </c>
      <c r="E6" s="60">
        <v>36347</v>
      </c>
      <c r="F6" s="41">
        <v>39534</v>
      </c>
      <c r="G6" s="60">
        <v>48023</v>
      </c>
      <c r="H6" s="60">
        <v>27639</v>
      </c>
      <c r="I6" s="60">
        <v>34470</v>
      </c>
      <c r="J6" s="42">
        <v>33427</v>
      </c>
      <c r="K6" s="61">
        <v>61875</v>
      </c>
      <c r="L6" s="60">
        <v>10091</v>
      </c>
      <c r="M6" s="60">
        <v>41226</v>
      </c>
      <c r="N6" s="42">
        <v>39584</v>
      </c>
      <c r="O6" s="41">
        <v>39584</v>
      </c>
    </row>
    <row r="7" spans="1:15" ht="12.75" customHeight="1" x14ac:dyDescent="0.2">
      <c r="A7" s="43"/>
      <c r="B7" s="44" t="s">
        <v>18</v>
      </c>
      <c r="C7" s="44"/>
      <c r="D7" s="60">
        <v>-18654</v>
      </c>
      <c r="E7" s="60">
        <v>-21432</v>
      </c>
      <c r="F7" s="41">
        <v>-15941</v>
      </c>
      <c r="G7" s="60">
        <v>-27199</v>
      </c>
      <c r="H7" s="60">
        <v>-28138</v>
      </c>
      <c r="I7" s="60">
        <v>-20517</v>
      </c>
      <c r="J7" s="42">
        <v>-13431</v>
      </c>
      <c r="K7" s="61">
        <v>-32267</v>
      </c>
      <c r="L7" s="60">
        <v>-19646</v>
      </c>
      <c r="M7" s="60">
        <v>-18214</v>
      </c>
      <c r="N7" s="42">
        <v>-17184</v>
      </c>
      <c r="O7" s="41">
        <v>-17184</v>
      </c>
    </row>
    <row r="8" spans="1:15" ht="12.75" customHeight="1" x14ac:dyDescent="0.2">
      <c r="A8" s="43"/>
      <c r="B8" s="44" t="s">
        <v>19</v>
      </c>
      <c r="C8" s="44"/>
      <c r="D8" s="60">
        <v>-1234</v>
      </c>
      <c r="E8" s="60">
        <v>-2766</v>
      </c>
      <c r="F8" s="41">
        <v>-1742</v>
      </c>
      <c r="G8" s="60">
        <v>-2605</v>
      </c>
      <c r="H8" s="60">
        <v>-1974</v>
      </c>
      <c r="I8" s="60">
        <v>-2532</v>
      </c>
      <c r="J8" s="42">
        <v>-1546</v>
      </c>
      <c r="K8" s="61">
        <v>-1433</v>
      </c>
      <c r="L8" s="60">
        <v>-1610</v>
      </c>
      <c r="M8" s="60">
        <v>-1551</v>
      </c>
      <c r="N8" s="42">
        <v>-1670</v>
      </c>
      <c r="O8" s="41">
        <v>-1670</v>
      </c>
    </row>
    <row r="9" spans="1:15" x14ac:dyDescent="0.2">
      <c r="A9" s="28"/>
      <c r="B9" s="23" t="s">
        <v>20</v>
      </c>
      <c r="C9" s="21"/>
      <c r="D9" s="60">
        <v>-4942</v>
      </c>
      <c r="E9" s="60">
        <v>761</v>
      </c>
      <c r="F9" s="41">
        <v>4627</v>
      </c>
      <c r="G9" s="60">
        <v>-534</v>
      </c>
      <c r="H9" s="60">
        <v>-2723</v>
      </c>
      <c r="I9" s="60">
        <v>922</v>
      </c>
      <c r="J9" s="42">
        <v>1778</v>
      </c>
      <c r="K9" s="61">
        <v>2890</v>
      </c>
      <c r="L9" s="60">
        <v>-1219</v>
      </c>
      <c r="M9" s="60">
        <v>-111</v>
      </c>
      <c r="N9" s="42">
        <v>3786</v>
      </c>
      <c r="O9" s="41">
        <v>3786</v>
      </c>
    </row>
    <row r="10" spans="1:15" ht="13.5" thickBot="1" x14ac:dyDescent="0.25">
      <c r="A10" s="62" t="s">
        <v>21</v>
      </c>
      <c r="B10" s="62"/>
      <c r="C10" s="46"/>
      <c r="D10" s="47">
        <v>9932</v>
      </c>
      <c r="E10" s="47">
        <v>11388</v>
      </c>
      <c r="F10" s="47">
        <v>17224</v>
      </c>
      <c r="G10" s="47">
        <v>18753</v>
      </c>
      <c r="H10" s="47">
        <v>250</v>
      </c>
      <c r="I10" s="47">
        <v>10499</v>
      </c>
      <c r="J10" s="47">
        <v>16672</v>
      </c>
      <c r="K10" s="47">
        <v>31019</v>
      </c>
      <c r="L10" s="47">
        <v>-9946</v>
      </c>
      <c r="M10" s="47">
        <v>21572</v>
      </c>
      <c r="N10" s="47">
        <v>16944</v>
      </c>
      <c r="O10" s="47">
        <v>16944</v>
      </c>
    </row>
    <row r="12" spans="1:15" x14ac:dyDescent="0.2">
      <c r="A12" s="48" t="s">
        <v>28</v>
      </c>
    </row>
    <row r="14" spans="1:15" x14ac:dyDescent="0.2">
      <c r="A14" s="49"/>
    </row>
    <row r="16" spans="1:15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4">
    <mergeCell ref="A1:C2"/>
    <mergeCell ref="D1:G1"/>
    <mergeCell ref="H1:K1"/>
    <mergeCell ref="L1:O1"/>
  </mergeCells>
  <printOptions horizontalCentered="1"/>
  <pageMargins left="1.0236220472440944" right="0.74803149606299213" top="1.1417322834645669" bottom="0.70866141732283472" header="0.55118110236220474" footer="0.51181102362204722"/>
  <pageSetup paperSize="9" scale="61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 Péter</dc:creator>
  <cp:lastModifiedBy>Bauer Péter</cp:lastModifiedBy>
  <dcterms:created xsi:type="dcterms:W3CDTF">2019-02-20T14:18:44Z</dcterms:created>
  <dcterms:modified xsi:type="dcterms:W3CDTF">2019-02-20T14:19:52Z</dcterms:modified>
</cp:coreProperties>
</file>